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0" yWindow="65461" windowWidth="9060" windowHeight="8355" activeTab="1"/>
  </bookViews>
  <sheets>
    <sheet name="ОКС" sheetId="1" r:id="rId1"/>
    <sheet name="ОКСС  (3)" sheetId="2" r:id="rId2"/>
  </sheets>
  <definedNames>
    <definedName name="_xlnm.Print_Area" localSheetId="0">'ОКС'!$A$1:$G$51</definedName>
    <definedName name="_xlnm.Print_Area" localSheetId="1">'ОКСС  (3)'!$A$1:$G$51</definedName>
    <definedName name="_xlnm.Print_Titles" localSheetId="0">'ОКС'!$9:$10</definedName>
    <definedName name="_xlnm.Print_Titles" localSheetId="1">'ОКСС  (3)'!$9:$10</definedName>
  </definedNames>
  <calcPr fullCalcOnLoad="1"/>
</workbook>
</file>

<file path=xl/sharedStrings.xml><?xml version="1.0" encoding="utf-8"?>
<sst xmlns="http://schemas.openxmlformats.org/spreadsheetml/2006/main" count="140" uniqueCount="50">
  <si>
    <t>ФАЗА:</t>
  </si>
  <si>
    <t>Технически проект</t>
  </si>
  <si>
    <t>м</t>
  </si>
  <si>
    <t>Позиция</t>
  </si>
  <si>
    <t>Видове работи</t>
  </si>
  <si>
    <t>Съставил:</t>
  </si>
  <si>
    <r>
      <t>м</t>
    </r>
    <r>
      <rPr>
        <vertAlign val="superscript"/>
        <sz val="10"/>
        <rFont val="Arial"/>
        <family val="2"/>
      </rPr>
      <t>2</t>
    </r>
  </si>
  <si>
    <t>Количество</t>
  </si>
  <si>
    <r>
      <t>м</t>
    </r>
    <r>
      <rPr>
        <vertAlign val="superscript"/>
        <sz val="10"/>
        <rFont val="Arial"/>
        <family val="2"/>
      </rPr>
      <t>3</t>
    </r>
  </si>
  <si>
    <t>Единица мярка</t>
  </si>
  <si>
    <t>Първи битумен разлив</t>
  </si>
  <si>
    <t>Втори битумен разлив</t>
  </si>
  <si>
    <t>ЧАСТ:</t>
  </si>
  <si>
    <t>т</t>
  </si>
  <si>
    <t>Обект:</t>
  </si>
  <si>
    <t>ПЪТНА</t>
  </si>
  <si>
    <t>/инж. Е.Ганева/</t>
  </si>
  <si>
    <t>Ед. цена</t>
  </si>
  <si>
    <t>Стойност</t>
  </si>
  <si>
    <t>Асфалтова смес за основни пластове (битуминизиран трошен камък).</t>
  </si>
  <si>
    <t xml:space="preserve">Плътен асфалтобетон </t>
  </si>
  <si>
    <t>С  у  м  а:</t>
  </si>
  <si>
    <t>ДДС:</t>
  </si>
  <si>
    <t>Облицовани отводнителни окопи със стоманобетонов елемент 150/100, включително всички материали и разходи, необходими за изпълнението.</t>
  </si>
  <si>
    <t>Непредвидени разходи 5%</t>
  </si>
  <si>
    <t>ОБОБЩЕНА КОЛИЧЕСТВЕНО - СТОЙНОСТНА СМЕТКА</t>
  </si>
  <si>
    <t xml:space="preserve">Разкъртване на пътни настилки, вкл. изкоп, натоварване, транспорт на определено разстояние, разтоварване и оформяне на депо </t>
  </si>
  <si>
    <t>Направа на хоризонтална пътна маркировка с перли</t>
  </si>
  <si>
    <t>Битуминизиран трошен камък за профилиране</t>
  </si>
  <si>
    <t>Направа на стандартни пътни знаци І  типоразмер светлоотразителни</t>
  </si>
  <si>
    <t>бр.</t>
  </si>
  <si>
    <t>Обратна засипка върху водостоци с подходящ материал</t>
  </si>
  <si>
    <t>Основи за тръбни елементи - бетон В 15, БДС 7268-83, включително кофража и всички материали и разходи необходими за изпълнението</t>
  </si>
  <si>
    <t xml:space="preserve">Челни стени, крила и казанче - бетон положен на място В25, БДС 7268-83, за основи, стени, казанчета, вток и отток включително кофража, засипването и всички материали и разходи необходими за изпълнението </t>
  </si>
  <si>
    <t>Тръбни водостоци 80 см., БДС 1462, включително доставка, монтаж, замазка на фуги и връзки, обратна засипка и всички материали и разходи, необходими за изпълнението.</t>
  </si>
  <si>
    <t>Хидроизилация от трикратно намазване с горещ хидроизолационен битум марка БП 80/25 върху битумен грунд.</t>
  </si>
  <si>
    <t>Едроломен камък при прагове</t>
  </si>
  <si>
    <t>Прагове, укрепване и облицовка на радието - бетон клас В 25, БДС 7268-83, положен на място и всички материали и разходи, необходими за изпълнението.</t>
  </si>
  <si>
    <t xml:space="preserve">Отстраняване на хумус,включително изкоп, натоварване, транспортиране на определено разстояние, разтоварване на депо и оформянето му </t>
  </si>
  <si>
    <t>Изкоп за основи на съоръжения скални почви и отводняване на изкопната яма, включително всички материали и разходи, необходими за изпълнението.</t>
  </si>
  <si>
    <t xml:space="preserve">Разрушаване и премахване на съществуващи водостоци и бетонови конструкциии всички материали и разходи необходими за изпълнението </t>
  </si>
  <si>
    <t xml:space="preserve">Изкоп скални почви </t>
  </si>
  <si>
    <t xml:space="preserve">Насип за банкет от скални почви </t>
  </si>
  <si>
    <t xml:space="preserve"> Единична предпазна ограда със забиване  (EПО/4)</t>
  </si>
  <si>
    <t>Стълбове за пътни знаци и укрепване на стандартни знаци, включително всички свързани с това разходи.</t>
  </si>
  <si>
    <t xml:space="preserve">Основен ремонт на общински път "Панагюрски колонии  - </t>
  </si>
  <si>
    <r>
      <t>местност  “МАНЗУЛ”</t>
    </r>
    <r>
      <rPr>
        <sz val="11"/>
        <rFont val="Arial"/>
        <family val="2"/>
      </rPr>
      <t xml:space="preserve"> от км. 0+000 до км 7+660.78</t>
    </r>
  </si>
  <si>
    <t>ОБОБЩЕНА КОЛИЧЕСТВЕНА СМЕТКА</t>
  </si>
  <si>
    <t>подучастък от км 3+410 до км 3+740</t>
  </si>
  <si>
    <t>Трошен камък(0-40) за профилиране(кол.см.3+кол.см.1,3)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</si>
</sst>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[$-402]dd\ mmmm\ yyyy\ &quot;г.&quot;"/>
    <numFmt numFmtId="174" formatCode="#\+##0.00"/>
    <numFmt numFmtId="175" formatCode="#\+##0."/>
    <numFmt numFmtId="176" formatCode="#\+##0"/>
    <numFmt numFmtId="177" formatCode="0.000"/>
    <numFmt numFmtId="178" formatCode="\к\м\ #\+##0.00"/>
    <numFmt numFmtId="179" formatCode="##\+##0"/>
    <numFmt numFmtId="180" formatCode="\ф\ ###"/>
    <numFmt numFmtId="181" formatCode="#,##0.0"/>
    <numFmt numFmtId="182" formatCode="#,##0.000"/>
    <numFmt numFmtId="183" formatCode="#,##0.0000"/>
    <numFmt numFmtId="184" formatCode="#,##0.00000"/>
    <numFmt numFmtId="185" formatCode="0\+0##.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vertAlign val="superscript"/>
      <sz val="10"/>
      <name val="Arial"/>
      <family val="2"/>
    </font>
    <font>
      <b/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1"/>
      <name val="Arial"/>
      <family val="2"/>
    </font>
    <font>
      <i/>
      <u val="single"/>
      <sz val="11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2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Fill="1" applyBorder="1" applyAlignment="1">
      <alignment horizontal="center" vertical="top"/>
    </xf>
    <xf numFmtId="177" fontId="0" fillId="0" borderId="0" xfId="0" applyNumberFormat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172" fontId="2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2" fontId="5" fillId="0" borderId="0" xfId="0" applyNumberFormat="1" applyFont="1" applyFill="1" applyAlignment="1">
      <alignment vertical="center"/>
    </xf>
    <xf numFmtId="2" fontId="0" fillId="0" borderId="13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2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3" fontId="0" fillId="0" borderId="13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72" fontId="5" fillId="0" borderId="17" xfId="0" applyNumberFormat="1" applyFont="1" applyFill="1" applyBorder="1" applyAlignment="1">
      <alignment horizontal="left" vertical="center" wrapText="1"/>
    </xf>
    <xf numFmtId="172" fontId="5" fillId="0" borderId="18" xfId="0" applyNumberFormat="1" applyFont="1" applyFill="1" applyBorder="1" applyAlignment="1">
      <alignment horizontal="left" vertical="center" wrapText="1"/>
    </xf>
    <xf numFmtId="172" fontId="5" fillId="0" borderId="19" xfId="0" applyNumberFormat="1" applyFont="1" applyFill="1" applyBorder="1" applyAlignment="1">
      <alignment horizontal="left" vertical="center" wrapText="1"/>
    </xf>
    <xf numFmtId="172" fontId="0" fillId="0" borderId="10" xfId="0" applyNumberFormat="1" applyFont="1" applyFill="1" applyBorder="1" applyAlignment="1">
      <alignment horizontal="left" vertical="center" wrapText="1"/>
    </xf>
    <xf numFmtId="172" fontId="4" fillId="0" borderId="20" xfId="0" applyNumberFormat="1" applyFont="1" applyFill="1" applyBorder="1" applyAlignment="1">
      <alignment horizontal="center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172" fontId="0" fillId="0" borderId="13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3">
      <selection activeCell="B22" sqref="B22:C22"/>
    </sheetView>
  </sheetViews>
  <sheetFormatPr defaultColWidth="9.140625" defaultRowHeight="12.75" outlineLevelRow="1" outlineLevelCol="1"/>
  <cols>
    <col min="2" max="2" width="22.421875" style="0" customWidth="1"/>
    <col min="3" max="3" width="28.28125" style="0" customWidth="1"/>
    <col min="4" max="4" width="7.28125" style="0" customWidth="1"/>
    <col min="5" max="5" width="7.8515625" style="0" customWidth="1"/>
    <col min="6" max="6" width="7.00390625" style="0" hidden="1" customWidth="1" outlineLevel="1"/>
    <col min="7" max="7" width="10.140625" style="0" hidden="1" customWidth="1" outlineLevel="1"/>
    <col min="8" max="8" width="9.140625" style="0" customWidth="1" collapsed="1"/>
  </cols>
  <sheetData>
    <row r="1" spans="1:7" ht="15">
      <c r="A1" s="46" t="s">
        <v>14</v>
      </c>
      <c r="B1" s="29" t="s">
        <v>45</v>
      </c>
      <c r="C1" s="30"/>
      <c r="D1" s="31"/>
      <c r="E1" s="41"/>
      <c r="F1" s="41"/>
      <c r="G1" s="41"/>
    </row>
    <row r="2" spans="1:7" ht="15">
      <c r="A2" s="47"/>
      <c r="B2" s="29" t="s">
        <v>46</v>
      </c>
      <c r="C2" s="30"/>
      <c r="D2" s="31"/>
      <c r="E2" s="3"/>
      <c r="F2" s="3"/>
      <c r="G2" s="3"/>
    </row>
    <row r="3" spans="1:7" ht="14.25">
      <c r="A3" s="47"/>
      <c r="B3" s="38" t="s">
        <v>48</v>
      </c>
      <c r="C3" s="39"/>
      <c r="D3" s="42"/>
      <c r="E3" s="43"/>
      <c r="F3" s="3"/>
      <c r="G3" s="3"/>
    </row>
    <row r="4" spans="1:8" ht="15">
      <c r="A4" s="46" t="s">
        <v>0</v>
      </c>
      <c r="B4" s="29" t="s">
        <v>1</v>
      </c>
      <c r="C4" s="32"/>
      <c r="D4" s="34"/>
      <c r="E4" s="30"/>
      <c r="G4" s="4"/>
      <c r="H4" s="4"/>
    </row>
    <row r="5" spans="1:8" ht="15">
      <c r="A5" s="46" t="s">
        <v>12</v>
      </c>
      <c r="B5" s="32" t="s">
        <v>15</v>
      </c>
      <c r="C5" s="33"/>
      <c r="D5" s="11"/>
      <c r="E5" s="30"/>
      <c r="G5" s="4"/>
      <c r="H5" s="4"/>
    </row>
    <row r="6" spans="1:8" ht="24.75" customHeight="1">
      <c r="A6" s="14"/>
      <c r="B6" s="1"/>
      <c r="C6" s="6"/>
      <c r="D6" s="11"/>
      <c r="E6" s="5"/>
      <c r="F6" s="5"/>
      <c r="G6" s="4"/>
      <c r="H6" s="4"/>
    </row>
    <row r="7" spans="1:8" ht="15.75">
      <c r="A7" s="61" t="s">
        <v>47</v>
      </c>
      <c r="B7" s="61"/>
      <c r="C7" s="61"/>
      <c r="D7" s="61"/>
      <c r="E7" s="61"/>
      <c r="F7" s="61"/>
      <c r="G7" s="61"/>
      <c r="H7" s="4"/>
    </row>
    <row r="8" spans="1:8" ht="22.5" customHeight="1" thickBot="1">
      <c r="A8" s="15"/>
      <c r="B8" s="4"/>
      <c r="C8" s="6"/>
      <c r="D8" s="12"/>
      <c r="E8" s="4"/>
      <c r="F8" s="4"/>
      <c r="G8" s="4"/>
      <c r="H8" s="4"/>
    </row>
    <row r="9" spans="1:8" ht="41.25" customHeight="1" thickBot="1">
      <c r="A9" s="24" t="s">
        <v>3</v>
      </c>
      <c r="B9" s="57" t="s">
        <v>4</v>
      </c>
      <c r="C9" s="58"/>
      <c r="D9" s="23" t="s">
        <v>9</v>
      </c>
      <c r="E9" s="24" t="s">
        <v>7</v>
      </c>
      <c r="F9" s="24" t="s">
        <v>17</v>
      </c>
      <c r="G9" s="24" t="s">
        <v>18</v>
      </c>
      <c r="H9" s="10"/>
    </row>
    <row r="10" spans="1:8" ht="16.5" thickBot="1">
      <c r="A10" s="26">
        <v>1</v>
      </c>
      <c r="B10" s="59">
        <v>2</v>
      </c>
      <c r="C10" s="60"/>
      <c r="D10" s="27">
        <v>3</v>
      </c>
      <c r="E10" s="28">
        <v>4</v>
      </c>
      <c r="F10" s="27">
        <v>5</v>
      </c>
      <c r="G10" s="28">
        <v>6</v>
      </c>
      <c r="H10" s="18"/>
    </row>
    <row r="11" spans="1:8" ht="45" customHeight="1" thickTop="1">
      <c r="A11" s="44">
        <v>1</v>
      </c>
      <c r="B11" s="62" t="s">
        <v>38</v>
      </c>
      <c r="C11" s="62"/>
      <c r="D11" s="25" t="s">
        <v>8</v>
      </c>
      <c r="E11" s="49">
        <v>42.9</v>
      </c>
      <c r="F11" s="19">
        <v>12.62</v>
      </c>
      <c r="G11" s="19">
        <f aca="true" t="shared" si="0" ref="G11:G34">E11*F11</f>
        <v>541.3979999999999</v>
      </c>
      <c r="H11" s="18"/>
    </row>
    <row r="12" spans="1:8" ht="40.5" customHeight="1">
      <c r="A12" s="48">
        <v>2</v>
      </c>
      <c r="B12" s="56" t="s">
        <v>40</v>
      </c>
      <c r="C12" s="56"/>
      <c r="D12" s="19" t="s">
        <v>8</v>
      </c>
      <c r="E12" s="50">
        <v>7</v>
      </c>
      <c r="F12" s="19">
        <v>27.5</v>
      </c>
      <c r="G12" s="19">
        <f t="shared" si="0"/>
        <v>192.5</v>
      </c>
      <c r="H12" s="18"/>
    </row>
    <row r="13" spans="1:8" ht="40.5" customHeight="1">
      <c r="A13" s="44">
        <v>3</v>
      </c>
      <c r="B13" s="56" t="s">
        <v>26</v>
      </c>
      <c r="C13" s="56"/>
      <c r="D13" s="19" t="s">
        <v>8</v>
      </c>
      <c r="E13" s="50">
        <v>83.71</v>
      </c>
      <c r="F13" s="19">
        <v>19.29</v>
      </c>
      <c r="G13" s="19">
        <f t="shared" si="0"/>
        <v>1614.7658999999999</v>
      </c>
      <c r="H13" s="18"/>
    </row>
    <row r="14" spans="1:8" ht="14.25" customHeight="1">
      <c r="A14" s="48">
        <v>4</v>
      </c>
      <c r="B14" s="56" t="s">
        <v>41</v>
      </c>
      <c r="C14" s="56"/>
      <c r="D14" s="19" t="s">
        <v>8</v>
      </c>
      <c r="E14" s="50">
        <v>364.64</v>
      </c>
      <c r="F14" s="19">
        <v>24.18</v>
      </c>
      <c r="G14" s="19">
        <f t="shared" si="0"/>
        <v>8816.9952</v>
      </c>
      <c r="H14" s="10"/>
    </row>
    <row r="15" spans="1:8" ht="17.25" customHeight="1">
      <c r="A15" s="44">
        <v>5</v>
      </c>
      <c r="B15" s="56" t="s">
        <v>42</v>
      </c>
      <c r="C15" s="56"/>
      <c r="D15" s="19" t="s">
        <v>8</v>
      </c>
      <c r="E15" s="50">
        <v>141.13</v>
      </c>
      <c r="F15" s="19">
        <v>37.77</v>
      </c>
      <c r="G15" s="19">
        <f t="shared" si="0"/>
        <v>5330.480100000001</v>
      </c>
      <c r="H15" s="10"/>
    </row>
    <row r="16" spans="1:8" ht="16.5" customHeight="1">
      <c r="A16" s="48">
        <v>6</v>
      </c>
      <c r="B16" s="56" t="s">
        <v>49</v>
      </c>
      <c r="C16" s="56"/>
      <c r="D16" s="19" t="s">
        <v>8</v>
      </c>
      <c r="E16" s="50">
        <f>210.51+83.71</f>
        <v>294.21999999999997</v>
      </c>
      <c r="F16" s="19">
        <v>40.4</v>
      </c>
      <c r="G16" s="19">
        <f t="shared" si="0"/>
        <v>11886.487999999998</v>
      </c>
      <c r="H16" s="10"/>
    </row>
    <row r="17" spans="1:8" ht="15" customHeight="1">
      <c r="A17" s="44">
        <v>7</v>
      </c>
      <c r="B17" s="56" t="s">
        <v>28</v>
      </c>
      <c r="C17" s="56"/>
      <c r="D17" s="19" t="s">
        <v>13</v>
      </c>
      <c r="E17" s="50">
        <v>62.24</v>
      </c>
      <c r="F17" s="19">
        <v>112.94</v>
      </c>
      <c r="G17" s="19">
        <f t="shared" si="0"/>
        <v>7029.3856000000005</v>
      </c>
      <c r="H17" s="10"/>
    </row>
    <row r="18" spans="1:8" ht="26.25" customHeight="1">
      <c r="A18" s="48">
        <v>8</v>
      </c>
      <c r="B18" s="56" t="s">
        <v>19</v>
      </c>
      <c r="C18" s="56"/>
      <c r="D18" s="19" t="s">
        <v>13</v>
      </c>
      <c r="E18" s="50">
        <v>155.98</v>
      </c>
      <c r="F18" s="19">
        <v>112.94</v>
      </c>
      <c r="G18" s="19">
        <f t="shared" si="0"/>
        <v>17616.3812</v>
      </c>
      <c r="H18" s="10"/>
    </row>
    <row r="19" spans="1:8" ht="14.25">
      <c r="A19" s="44">
        <v>9</v>
      </c>
      <c r="B19" s="56" t="s">
        <v>20</v>
      </c>
      <c r="C19" s="56"/>
      <c r="D19" s="19" t="s">
        <v>6</v>
      </c>
      <c r="E19" s="50">
        <v>1270.77</v>
      </c>
      <c r="F19" s="19">
        <v>11.74</v>
      </c>
      <c r="G19" s="19">
        <f t="shared" si="0"/>
        <v>14918.8398</v>
      </c>
      <c r="H19" s="10"/>
    </row>
    <row r="20" spans="1:8" ht="14.25">
      <c r="A20" s="48">
        <v>10</v>
      </c>
      <c r="B20" s="56" t="s">
        <v>10</v>
      </c>
      <c r="C20" s="56"/>
      <c r="D20" s="19" t="s">
        <v>6</v>
      </c>
      <c r="E20" s="50">
        <v>1617</v>
      </c>
      <c r="F20" s="19">
        <v>1.28</v>
      </c>
      <c r="G20" s="19">
        <f t="shared" si="0"/>
        <v>2069.76</v>
      </c>
      <c r="H20" s="10"/>
    </row>
    <row r="21" spans="1:8" ht="14.25">
      <c r="A21" s="44">
        <v>11</v>
      </c>
      <c r="B21" s="56" t="s">
        <v>11</v>
      </c>
      <c r="C21" s="56"/>
      <c r="D21" s="19" t="s">
        <v>6</v>
      </c>
      <c r="E21" s="50">
        <v>1260</v>
      </c>
      <c r="F21" s="19">
        <v>0.78</v>
      </c>
      <c r="G21" s="19">
        <f t="shared" si="0"/>
        <v>982.8000000000001</v>
      </c>
      <c r="H21" s="10"/>
    </row>
    <row r="22" spans="1:8" ht="39.75" customHeight="1">
      <c r="A22" s="48">
        <v>12</v>
      </c>
      <c r="B22" s="56" t="s">
        <v>23</v>
      </c>
      <c r="C22" s="56"/>
      <c r="D22" s="19" t="s">
        <v>2</v>
      </c>
      <c r="E22" s="50">
        <v>330</v>
      </c>
      <c r="F22" s="19">
        <v>133</v>
      </c>
      <c r="G22" s="19">
        <f t="shared" si="0"/>
        <v>43890</v>
      </c>
      <c r="H22" s="10"/>
    </row>
    <row r="23" spans="1:8" ht="37.5" customHeight="1">
      <c r="A23" s="44">
        <v>13</v>
      </c>
      <c r="B23" s="56" t="s">
        <v>39</v>
      </c>
      <c r="C23" s="56"/>
      <c r="D23" s="19" t="s">
        <v>8</v>
      </c>
      <c r="E23" s="51">
        <v>42</v>
      </c>
      <c r="F23" s="19">
        <v>15.02</v>
      </c>
      <c r="G23" s="19">
        <f t="shared" si="0"/>
        <v>630.84</v>
      </c>
      <c r="H23" s="9"/>
    </row>
    <row r="24" spans="1:8" ht="25.5" customHeight="1">
      <c r="A24" s="48">
        <v>14</v>
      </c>
      <c r="B24" s="56" t="s">
        <v>31</v>
      </c>
      <c r="C24" s="56"/>
      <c r="D24" s="19" t="s">
        <v>8</v>
      </c>
      <c r="E24" s="51">
        <v>3</v>
      </c>
      <c r="F24" s="19">
        <v>40.4</v>
      </c>
      <c r="G24" s="19">
        <f t="shared" si="0"/>
        <v>121.19999999999999</v>
      </c>
      <c r="H24" s="9"/>
    </row>
    <row r="25" spans="1:8" ht="36" customHeight="1">
      <c r="A25" s="44">
        <v>15</v>
      </c>
      <c r="B25" s="56" t="s">
        <v>32</v>
      </c>
      <c r="C25" s="56"/>
      <c r="D25" s="19" t="s">
        <v>8</v>
      </c>
      <c r="E25" s="51">
        <v>2</v>
      </c>
      <c r="F25" s="19">
        <v>196.67</v>
      </c>
      <c r="G25" s="19">
        <f t="shared" si="0"/>
        <v>393.34</v>
      </c>
      <c r="H25" s="9"/>
    </row>
    <row r="26" spans="1:8" ht="52.5" customHeight="1">
      <c r="A26" s="48">
        <v>16</v>
      </c>
      <c r="B26" s="56" t="s">
        <v>33</v>
      </c>
      <c r="C26" s="56"/>
      <c r="D26" s="19" t="s">
        <v>8</v>
      </c>
      <c r="E26" s="51">
        <v>21</v>
      </c>
      <c r="F26" s="19">
        <v>218.67</v>
      </c>
      <c r="G26" s="19">
        <f t="shared" si="0"/>
        <v>4592.07</v>
      </c>
      <c r="H26" s="9"/>
    </row>
    <row r="27" spans="1:8" ht="42" customHeight="1">
      <c r="A27" s="44">
        <v>17</v>
      </c>
      <c r="B27" s="56" t="s">
        <v>37</v>
      </c>
      <c r="C27" s="56"/>
      <c r="D27" s="19" t="s">
        <v>8</v>
      </c>
      <c r="E27" s="51">
        <v>2</v>
      </c>
      <c r="F27" s="19">
        <v>218.67</v>
      </c>
      <c r="G27" s="19">
        <f t="shared" si="0"/>
        <v>437.34</v>
      </c>
      <c r="H27" s="9"/>
    </row>
    <row r="28" spans="1:8" ht="47.25" customHeight="1">
      <c r="A28" s="48">
        <v>18</v>
      </c>
      <c r="B28" s="56" t="s">
        <v>34</v>
      </c>
      <c r="C28" s="56"/>
      <c r="D28" s="19" t="s">
        <v>2</v>
      </c>
      <c r="E28" s="51">
        <v>8</v>
      </c>
      <c r="F28" s="19">
        <v>357.35</v>
      </c>
      <c r="G28" s="19">
        <f t="shared" si="0"/>
        <v>2858.8</v>
      </c>
      <c r="H28" s="9"/>
    </row>
    <row r="29" spans="1:8" ht="39" customHeight="1">
      <c r="A29" s="44">
        <v>19</v>
      </c>
      <c r="B29" s="56" t="s">
        <v>35</v>
      </c>
      <c r="C29" s="56"/>
      <c r="D29" s="19" t="s">
        <v>6</v>
      </c>
      <c r="E29" s="51">
        <v>50</v>
      </c>
      <c r="F29" s="19">
        <v>12</v>
      </c>
      <c r="G29" s="19">
        <f t="shared" si="0"/>
        <v>600</v>
      </c>
      <c r="H29" s="9"/>
    </row>
    <row r="30" spans="1:8" ht="18.75" customHeight="1">
      <c r="A30" s="48">
        <v>20</v>
      </c>
      <c r="B30" s="56" t="s">
        <v>36</v>
      </c>
      <c r="C30" s="56"/>
      <c r="D30" s="19" t="s">
        <v>8</v>
      </c>
      <c r="E30" s="51">
        <v>1</v>
      </c>
      <c r="F30" s="19">
        <v>0.75</v>
      </c>
      <c r="G30" s="19">
        <f t="shared" si="0"/>
        <v>0.75</v>
      </c>
      <c r="H30" s="9"/>
    </row>
    <row r="31" spans="1:8" ht="17.25" customHeight="1">
      <c r="A31" s="44">
        <v>21</v>
      </c>
      <c r="B31" s="56" t="s">
        <v>43</v>
      </c>
      <c r="C31" s="56"/>
      <c r="D31" s="19" t="s">
        <v>2</v>
      </c>
      <c r="E31" s="52">
        <v>24</v>
      </c>
      <c r="F31" s="19">
        <v>62.32</v>
      </c>
      <c r="G31" s="19">
        <f t="shared" si="0"/>
        <v>1495.68</v>
      </c>
      <c r="H31" s="9"/>
    </row>
    <row r="32" spans="1:8" ht="18.75" customHeight="1">
      <c r="A32" s="48">
        <v>22</v>
      </c>
      <c r="B32" s="56" t="s">
        <v>27</v>
      </c>
      <c r="C32" s="56"/>
      <c r="D32" s="19" t="s">
        <v>6</v>
      </c>
      <c r="E32" s="50">
        <v>99</v>
      </c>
      <c r="F32" s="19">
        <v>8.6</v>
      </c>
      <c r="G32" s="19">
        <f t="shared" si="0"/>
        <v>851.4</v>
      </c>
      <c r="H32" s="9"/>
    </row>
    <row r="33" spans="1:8" ht="29.25" customHeight="1">
      <c r="A33" s="44">
        <v>23</v>
      </c>
      <c r="B33" s="56" t="s">
        <v>29</v>
      </c>
      <c r="C33" s="56"/>
      <c r="D33" s="45" t="s">
        <v>30</v>
      </c>
      <c r="E33" s="50">
        <v>12</v>
      </c>
      <c r="F33" s="19">
        <v>45</v>
      </c>
      <c r="G33" s="19">
        <f t="shared" si="0"/>
        <v>540</v>
      </c>
      <c r="H33" s="9"/>
    </row>
    <row r="34" spans="1:8" ht="30.75" customHeight="1">
      <c r="A34" s="48">
        <v>24</v>
      </c>
      <c r="B34" s="63" t="s">
        <v>44</v>
      </c>
      <c r="C34" s="63"/>
      <c r="D34" s="45" t="s">
        <v>30</v>
      </c>
      <c r="E34" s="50">
        <v>6</v>
      </c>
      <c r="F34" s="19">
        <v>50</v>
      </c>
      <c r="G34" s="19">
        <f t="shared" si="0"/>
        <v>300</v>
      </c>
      <c r="H34" s="9"/>
    </row>
    <row r="35" spans="1:8" ht="15" hidden="1" outlineLevel="1">
      <c r="A35" s="16"/>
      <c r="B35" s="53" t="s">
        <v>21</v>
      </c>
      <c r="C35" s="54"/>
      <c r="D35" s="54"/>
      <c r="E35" s="54"/>
      <c r="F35" s="55"/>
      <c r="G35" s="20">
        <f>SUM(G11:G34)</f>
        <v>127711.21379999998</v>
      </c>
      <c r="H35" s="9"/>
    </row>
    <row r="36" spans="1:8" ht="15" hidden="1" outlineLevel="1">
      <c r="A36" s="16"/>
      <c r="B36" s="53" t="s">
        <v>24</v>
      </c>
      <c r="C36" s="54"/>
      <c r="D36" s="54"/>
      <c r="E36" s="54"/>
      <c r="F36" s="55"/>
      <c r="G36" s="20">
        <f>G35*0.05</f>
        <v>6385.560689999999</v>
      </c>
      <c r="H36" s="9"/>
    </row>
    <row r="37" spans="1:8" ht="15" hidden="1" outlineLevel="1">
      <c r="A37" s="16"/>
      <c r="B37" s="53" t="s">
        <v>21</v>
      </c>
      <c r="C37" s="54"/>
      <c r="D37" s="54"/>
      <c r="E37" s="54"/>
      <c r="F37" s="55"/>
      <c r="G37" s="20">
        <f>G35+G36</f>
        <v>134096.77448999998</v>
      </c>
      <c r="H37" s="9"/>
    </row>
    <row r="38" spans="1:8" ht="15" hidden="1" outlineLevel="1">
      <c r="A38" s="16"/>
      <c r="B38" s="53" t="s">
        <v>22</v>
      </c>
      <c r="C38" s="54"/>
      <c r="D38" s="54"/>
      <c r="E38" s="54"/>
      <c r="F38" s="55"/>
      <c r="G38" s="20">
        <f>G37*0.2</f>
        <v>26819.354897999998</v>
      </c>
      <c r="H38" s="9"/>
    </row>
    <row r="39" spans="1:8" ht="15" hidden="1" outlineLevel="1">
      <c r="A39" s="16"/>
      <c r="B39" s="53" t="s">
        <v>21</v>
      </c>
      <c r="C39" s="54"/>
      <c r="D39" s="54"/>
      <c r="E39" s="54"/>
      <c r="F39" s="55"/>
      <c r="G39" s="21">
        <f>G37+G38</f>
        <v>160916.12938799997</v>
      </c>
      <c r="H39" s="7"/>
    </row>
    <row r="40" spans="1:8" ht="15" collapsed="1">
      <c r="A40" s="16"/>
      <c r="B40" s="37"/>
      <c r="C40" s="37"/>
      <c r="D40" s="37"/>
      <c r="E40" s="37"/>
      <c r="F40" s="37"/>
      <c r="G40" s="37"/>
      <c r="H40" s="7"/>
    </row>
    <row r="41" spans="1:8" ht="15">
      <c r="A41" s="16"/>
      <c r="B41" s="37"/>
      <c r="C41" s="37"/>
      <c r="D41" s="37"/>
      <c r="E41" s="37"/>
      <c r="F41" s="37"/>
      <c r="G41" s="37"/>
      <c r="H41" s="7"/>
    </row>
    <row r="42" spans="1:8" ht="15">
      <c r="A42" s="16"/>
      <c r="B42" s="37"/>
      <c r="C42" s="37"/>
      <c r="D42" s="37"/>
      <c r="E42" s="37"/>
      <c r="F42" s="37"/>
      <c r="G42" s="37"/>
      <c r="H42" s="7"/>
    </row>
    <row r="43" spans="1:8" ht="15">
      <c r="A43" s="16"/>
      <c r="B43" s="37"/>
      <c r="C43" s="37"/>
      <c r="D43" s="37"/>
      <c r="E43" s="37"/>
      <c r="F43" s="37"/>
      <c r="G43" s="37"/>
      <c r="H43" s="7"/>
    </row>
    <row r="44" spans="1:8" ht="15">
      <c r="A44" s="16"/>
      <c r="B44" s="37"/>
      <c r="C44" s="37"/>
      <c r="D44" s="37"/>
      <c r="E44" s="37"/>
      <c r="F44" s="37"/>
      <c r="G44" s="37"/>
      <c r="H44" s="7"/>
    </row>
    <row r="45" spans="1:8" ht="15">
      <c r="A45" s="16"/>
      <c r="B45" s="37"/>
      <c r="C45" s="37"/>
      <c r="D45" s="37"/>
      <c r="E45" s="37"/>
      <c r="F45" s="37"/>
      <c r="G45" s="37"/>
      <c r="H45" s="7"/>
    </row>
    <row r="46" spans="1:8" ht="15">
      <c r="A46" s="16"/>
      <c r="B46" s="37"/>
      <c r="C46" s="37"/>
      <c r="D46" s="37"/>
      <c r="E46" s="37"/>
      <c r="F46" s="37"/>
      <c r="G46" s="37"/>
      <c r="H46" s="7"/>
    </row>
    <row r="47" spans="1:8" ht="15">
      <c r="A47" s="16"/>
      <c r="B47" s="37"/>
      <c r="C47" s="37"/>
      <c r="D47" s="37"/>
      <c r="E47" s="37"/>
      <c r="F47" s="37"/>
      <c r="G47" s="37"/>
      <c r="H47" s="7"/>
    </row>
    <row r="48" spans="1:8" ht="15">
      <c r="A48" s="16"/>
      <c r="B48" s="37"/>
      <c r="C48" s="37"/>
      <c r="D48" s="37"/>
      <c r="E48" s="37"/>
      <c r="F48" s="37"/>
      <c r="G48" s="37"/>
      <c r="H48" s="7"/>
    </row>
    <row r="49" spans="1:8" ht="12.75">
      <c r="A49" s="16"/>
      <c r="B49" s="9"/>
      <c r="C49" s="8"/>
      <c r="D49" s="13"/>
      <c r="E49" s="7"/>
      <c r="F49" s="7"/>
      <c r="G49" s="7"/>
      <c r="H49" s="7"/>
    </row>
    <row r="50" spans="1:8" ht="12.75">
      <c r="A50" s="16"/>
      <c r="B50" s="3" t="s">
        <v>5</v>
      </c>
      <c r="C50" s="17"/>
      <c r="F50" s="7"/>
      <c r="G50" s="7"/>
      <c r="H50" s="7"/>
    </row>
    <row r="51" spans="2:4" ht="12.75">
      <c r="B51" s="2"/>
      <c r="C51" s="22" t="s">
        <v>16</v>
      </c>
      <c r="D51" s="7"/>
    </row>
  </sheetData>
  <sheetProtection/>
  <mergeCells count="32">
    <mergeCell ref="B29:C29"/>
    <mergeCell ref="B30:C30"/>
    <mergeCell ref="B27:C27"/>
    <mergeCell ref="B18:C18"/>
    <mergeCell ref="B19:C19"/>
    <mergeCell ref="B17:C17"/>
    <mergeCell ref="B9:C9"/>
    <mergeCell ref="B10:C10"/>
    <mergeCell ref="B16:C16"/>
    <mergeCell ref="A7:G7"/>
    <mergeCell ref="B11:C11"/>
    <mergeCell ref="B13:C13"/>
    <mergeCell ref="B14:C14"/>
    <mergeCell ref="B15:C15"/>
    <mergeCell ref="B12:C12"/>
    <mergeCell ref="B20:C20"/>
    <mergeCell ref="B21:C21"/>
    <mergeCell ref="B22:C22"/>
    <mergeCell ref="B33:C33"/>
    <mergeCell ref="B23:C23"/>
    <mergeCell ref="B24:C24"/>
    <mergeCell ref="B25:C25"/>
    <mergeCell ref="B26:C26"/>
    <mergeCell ref="B31:C31"/>
    <mergeCell ref="B28:C28"/>
    <mergeCell ref="B38:F38"/>
    <mergeCell ref="B39:F39"/>
    <mergeCell ref="B36:F36"/>
    <mergeCell ref="B35:F35"/>
    <mergeCell ref="B32:C32"/>
    <mergeCell ref="B37:F37"/>
    <mergeCell ref="B34:C34"/>
  </mergeCells>
  <printOptions/>
  <pageMargins left="0.9448818897637796" right="0" top="1.1811023622047245" bottom="0.7874015748031497" header="0.5118110236220472" footer="0.31496062992125984"/>
  <pageSetup horizontalDpi="600" verticalDpi="600" orientation="portrait" paperSize="9" r:id="rId1"/>
  <headerFooter alignWithMargins="0">
    <oddFooter>&amp;C&amp;P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K43" sqref="K43"/>
    </sheetView>
  </sheetViews>
  <sheetFormatPr defaultColWidth="9.140625" defaultRowHeight="12.75" outlineLevelRow="1" outlineLevelCol="1"/>
  <cols>
    <col min="2" max="2" width="22.421875" style="0" customWidth="1"/>
    <col min="3" max="3" width="28.28125" style="0" customWidth="1"/>
    <col min="4" max="4" width="7.28125" style="0" customWidth="1"/>
    <col min="5" max="5" width="7.8515625" style="0" customWidth="1"/>
    <col min="6" max="6" width="7.00390625" style="0" customWidth="1" outlineLevel="1"/>
    <col min="7" max="7" width="10.140625" style="0" customWidth="1" outlineLevel="1"/>
  </cols>
  <sheetData>
    <row r="1" spans="1:7" ht="15">
      <c r="A1" s="46" t="s">
        <v>14</v>
      </c>
      <c r="B1" s="29" t="s">
        <v>45</v>
      </c>
      <c r="C1" s="30"/>
      <c r="D1" s="31"/>
      <c r="E1" s="41"/>
      <c r="F1" s="41"/>
      <c r="G1" s="41"/>
    </row>
    <row r="2" spans="1:7" ht="15">
      <c r="A2" s="47"/>
      <c r="B2" s="29" t="s">
        <v>46</v>
      </c>
      <c r="C2" s="30"/>
      <c r="D2" s="31"/>
      <c r="E2" s="3"/>
      <c r="F2" s="3"/>
      <c r="G2" s="3"/>
    </row>
    <row r="3" spans="1:7" ht="14.25">
      <c r="A3" s="47"/>
      <c r="B3" s="38" t="s">
        <v>48</v>
      </c>
      <c r="C3" s="39"/>
      <c r="D3" s="42"/>
      <c r="E3" s="43"/>
      <c r="F3" s="3"/>
      <c r="G3" s="3"/>
    </row>
    <row r="4" spans="1:8" ht="15">
      <c r="A4" s="46" t="s">
        <v>0</v>
      </c>
      <c r="B4" s="29" t="s">
        <v>1</v>
      </c>
      <c r="C4" s="32"/>
      <c r="D4" s="34"/>
      <c r="E4" s="30"/>
      <c r="G4" s="4"/>
      <c r="H4" s="4"/>
    </row>
    <row r="5" spans="1:8" ht="15">
      <c r="A5" s="46" t="s">
        <v>12</v>
      </c>
      <c r="B5" s="32" t="s">
        <v>15</v>
      </c>
      <c r="C5" s="33"/>
      <c r="D5" s="11"/>
      <c r="E5" s="30"/>
      <c r="G5" s="4"/>
      <c r="H5" s="4"/>
    </row>
    <row r="6" spans="1:8" ht="24.75" customHeight="1">
      <c r="A6" s="14"/>
      <c r="B6" s="1"/>
      <c r="C6" s="6"/>
      <c r="D6" s="11"/>
      <c r="E6" s="5"/>
      <c r="F6" s="5"/>
      <c r="G6" s="4"/>
      <c r="H6" s="4"/>
    </row>
    <row r="7" spans="1:8" ht="15.75">
      <c r="A7" s="61" t="s">
        <v>25</v>
      </c>
      <c r="B7" s="61"/>
      <c r="C7" s="61"/>
      <c r="D7" s="61"/>
      <c r="E7" s="61"/>
      <c r="F7" s="61"/>
      <c r="G7" s="61"/>
      <c r="H7" s="4"/>
    </row>
    <row r="8" spans="1:8" ht="22.5" customHeight="1" thickBot="1">
      <c r="A8" s="15"/>
      <c r="B8" s="4"/>
      <c r="C8" s="6"/>
      <c r="D8" s="12"/>
      <c r="E8" s="4"/>
      <c r="F8" s="4"/>
      <c r="G8" s="4"/>
      <c r="H8" s="4"/>
    </row>
    <row r="9" spans="1:8" ht="41.25" customHeight="1" thickBot="1">
      <c r="A9" s="24" t="s">
        <v>3</v>
      </c>
      <c r="B9" s="57" t="s">
        <v>4</v>
      </c>
      <c r="C9" s="58"/>
      <c r="D9" s="23" t="s">
        <v>9</v>
      </c>
      <c r="E9" s="24" t="s">
        <v>7</v>
      </c>
      <c r="F9" s="24" t="s">
        <v>17</v>
      </c>
      <c r="G9" s="24" t="s">
        <v>18</v>
      </c>
      <c r="H9" s="10"/>
    </row>
    <row r="10" spans="1:8" ht="16.5" thickBot="1">
      <c r="A10" s="26">
        <v>1</v>
      </c>
      <c r="B10" s="59">
        <v>2</v>
      </c>
      <c r="C10" s="60"/>
      <c r="D10" s="27">
        <v>3</v>
      </c>
      <c r="E10" s="28">
        <v>4</v>
      </c>
      <c r="F10" s="27">
        <v>5</v>
      </c>
      <c r="G10" s="28">
        <v>6</v>
      </c>
      <c r="H10" s="18"/>
    </row>
    <row r="11" spans="1:8" ht="45" customHeight="1" thickTop="1">
      <c r="A11" s="44">
        <v>1</v>
      </c>
      <c r="B11" s="62" t="s">
        <v>38</v>
      </c>
      <c r="C11" s="62"/>
      <c r="D11" s="25" t="s">
        <v>8</v>
      </c>
      <c r="E11" s="35">
        <v>42.9</v>
      </c>
      <c r="F11" s="19"/>
      <c r="G11" s="19"/>
      <c r="H11" s="18"/>
    </row>
    <row r="12" spans="1:8" ht="40.5" customHeight="1">
      <c r="A12" s="48">
        <v>2</v>
      </c>
      <c r="B12" s="56" t="s">
        <v>40</v>
      </c>
      <c r="C12" s="56"/>
      <c r="D12" s="19" t="s">
        <v>8</v>
      </c>
      <c r="E12" s="36">
        <v>7</v>
      </c>
      <c r="F12" s="19"/>
      <c r="G12" s="19"/>
      <c r="H12" s="18"/>
    </row>
    <row r="13" spans="1:8" ht="40.5" customHeight="1">
      <c r="A13" s="48">
        <v>3</v>
      </c>
      <c r="B13" s="56" t="s">
        <v>26</v>
      </c>
      <c r="C13" s="56"/>
      <c r="D13" s="19" t="s">
        <v>8</v>
      </c>
      <c r="E13" s="36">
        <v>83.71</v>
      </c>
      <c r="F13" s="19"/>
      <c r="G13" s="19"/>
      <c r="H13" s="18"/>
    </row>
    <row r="14" spans="1:8" ht="14.25" customHeight="1">
      <c r="A14" s="48">
        <v>4</v>
      </c>
      <c r="B14" s="56" t="s">
        <v>41</v>
      </c>
      <c r="C14" s="56"/>
      <c r="D14" s="19" t="s">
        <v>8</v>
      </c>
      <c r="E14" s="36">
        <v>364.64</v>
      </c>
      <c r="F14" s="19"/>
      <c r="G14" s="19"/>
      <c r="H14" s="10"/>
    </row>
    <row r="15" spans="1:8" ht="17.25" customHeight="1">
      <c r="A15" s="48">
        <v>5</v>
      </c>
      <c r="B15" s="56" t="s">
        <v>42</v>
      </c>
      <c r="C15" s="56"/>
      <c r="D15" s="19" t="s">
        <v>8</v>
      </c>
      <c r="E15" s="36">
        <v>141.13</v>
      </c>
      <c r="F15" s="19"/>
      <c r="G15" s="19"/>
      <c r="H15" s="10"/>
    </row>
    <row r="16" spans="1:8" ht="16.5" customHeight="1">
      <c r="A16" s="48">
        <v>6</v>
      </c>
      <c r="B16" s="56" t="s">
        <v>49</v>
      </c>
      <c r="C16" s="56"/>
      <c r="D16" s="19" t="s">
        <v>8</v>
      </c>
      <c r="E16" s="36">
        <f>210.51+83.71</f>
        <v>294.21999999999997</v>
      </c>
      <c r="F16" s="19"/>
      <c r="G16" s="19"/>
      <c r="H16" s="10"/>
    </row>
    <row r="17" spans="1:8" ht="15" customHeight="1">
      <c r="A17" s="48">
        <v>7</v>
      </c>
      <c r="B17" s="56" t="s">
        <v>28</v>
      </c>
      <c r="C17" s="56"/>
      <c r="D17" s="19" t="s">
        <v>13</v>
      </c>
      <c r="E17" s="36">
        <v>62.24</v>
      </c>
      <c r="F17" s="19"/>
      <c r="G17" s="19"/>
      <c r="H17" s="10"/>
    </row>
    <row r="18" spans="1:8" ht="26.25" customHeight="1">
      <c r="A18" s="48">
        <v>8</v>
      </c>
      <c r="B18" s="56" t="s">
        <v>19</v>
      </c>
      <c r="C18" s="56"/>
      <c r="D18" s="19" t="s">
        <v>13</v>
      </c>
      <c r="E18" s="36">
        <v>155.98</v>
      </c>
      <c r="F18" s="19"/>
      <c r="G18" s="19"/>
      <c r="H18" s="10"/>
    </row>
    <row r="19" spans="1:8" ht="14.25">
      <c r="A19" s="48">
        <v>9</v>
      </c>
      <c r="B19" s="56" t="s">
        <v>20</v>
      </c>
      <c r="C19" s="56"/>
      <c r="D19" s="19" t="s">
        <v>6</v>
      </c>
      <c r="E19" s="36">
        <v>1270.77</v>
      </c>
      <c r="F19" s="19"/>
      <c r="G19" s="19"/>
      <c r="H19" s="10"/>
    </row>
    <row r="20" spans="1:8" ht="14.25">
      <c r="A20" s="48">
        <v>10</v>
      </c>
      <c r="B20" s="56" t="s">
        <v>10</v>
      </c>
      <c r="C20" s="56"/>
      <c r="D20" s="19" t="s">
        <v>6</v>
      </c>
      <c r="E20" s="36">
        <v>1617</v>
      </c>
      <c r="F20" s="19"/>
      <c r="G20" s="19"/>
      <c r="H20" s="10"/>
    </row>
    <row r="21" spans="1:8" ht="14.25">
      <c r="A21" s="48">
        <v>11</v>
      </c>
      <c r="B21" s="56" t="s">
        <v>11</v>
      </c>
      <c r="C21" s="56"/>
      <c r="D21" s="19" t="s">
        <v>6</v>
      </c>
      <c r="E21" s="36">
        <v>1260</v>
      </c>
      <c r="F21" s="19"/>
      <c r="G21" s="19"/>
      <c r="H21" s="10"/>
    </row>
    <row r="22" spans="1:8" ht="39.75" customHeight="1">
      <c r="A22" s="48">
        <v>12</v>
      </c>
      <c r="B22" s="56" t="s">
        <v>23</v>
      </c>
      <c r="C22" s="56"/>
      <c r="D22" s="19" t="s">
        <v>2</v>
      </c>
      <c r="E22" s="36">
        <v>330</v>
      </c>
      <c r="F22" s="19"/>
      <c r="G22" s="19"/>
      <c r="H22" s="10"/>
    </row>
    <row r="23" spans="1:8" ht="37.5" customHeight="1">
      <c r="A23" s="48">
        <v>13</v>
      </c>
      <c r="B23" s="56" t="s">
        <v>39</v>
      </c>
      <c r="C23" s="56"/>
      <c r="D23" s="19" t="s">
        <v>8</v>
      </c>
      <c r="E23" s="19">
        <v>42</v>
      </c>
      <c r="F23" s="19"/>
      <c r="G23" s="19"/>
      <c r="H23" s="9"/>
    </row>
    <row r="24" spans="1:8" ht="25.5" customHeight="1">
      <c r="A24" s="48">
        <v>14</v>
      </c>
      <c r="B24" s="56" t="s">
        <v>31</v>
      </c>
      <c r="C24" s="56"/>
      <c r="D24" s="19" t="s">
        <v>8</v>
      </c>
      <c r="E24" s="19">
        <v>3</v>
      </c>
      <c r="F24" s="19"/>
      <c r="G24" s="19"/>
      <c r="H24" s="9"/>
    </row>
    <row r="25" spans="1:8" ht="36" customHeight="1">
      <c r="A25" s="48">
        <v>15</v>
      </c>
      <c r="B25" s="56" t="s">
        <v>32</v>
      </c>
      <c r="C25" s="56"/>
      <c r="D25" s="19" t="s">
        <v>8</v>
      </c>
      <c r="E25" s="19">
        <v>2</v>
      </c>
      <c r="F25" s="19"/>
      <c r="G25" s="19"/>
      <c r="H25" s="9"/>
    </row>
    <row r="26" spans="1:8" ht="52.5" customHeight="1">
      <c r="A26" s="48">
        <v>16</v>
      </c>
      <c r="B26" s="56" t="s">
        <v>33</v>
      </c>
      <c r="C26" s="56"/>
      <c r="D26" s="19" t="s">
        <v>8</v>
      </c>
      <c r="E26" s="19">
        <v>21</v>
      </c>
      <c r="F26" s="19"/>
      <c r="G26" s="19"/>
      <c r="H26" s="9"/>
    </row>
    <row r="27" spans="1:8" ht="42" customHeight="1">
      <c r="A27" s="48">
        <v>17</v>
      </c>
      <c r="B27" s="56" t="s">
        <v>37</v>
      </c>
      <c r="C27" s="56"/>
      <c r="D27" s="19" t="s">
        <v>8</v>
      </c>
      <c r="E27" s="19">
        <v>2</v>
      </c>
      <c r="F27" s="19"/>
      <c r="G27" s="19"/>
      <c r="H27" s="9"/>
    </row>
    <row r="28" spans="1:8" ht="47.25" customHeight="1">
      <c r="A28" s="48">
        <v>18</v>
      </c>
      <c r="B28" s="56" t="s">
        <v>34</v>
      </c>
      <c r="C28" s="56"/>
      <c r="D28" s="19" t="s">
        <v>2</v>
      </c>
      <c r="E28" s="19">
        <v>8</v>
      </c>
      <c r="F28" s="19"/>
      <c r="G28" s="19"/>
      <c r="H28" s="9"/>
    </row>
    <row r="29" spans="1:8" ht="39" customHeight="1">
      <c r="A29" s="48">
        <v>19</v>
      </c>
      <c r="B29" s="56" t="s">
        <v>35</v>
      </c>
      <c r="C29" s="56"/>
      <c r="D29" s="19" t="s">
        <v>6</v>
      </c>
      <c r="E29" s="19">
        <v>50</v>
      </c>
      <c r="F29" s="19"/>
      <c r="G29" s="19"/>
      <c r="H29" s="9"/>
    </row>
    <row r="30" spans="1:8" ht="18.75" customHeight="1">
      <c r="A30" s="48">
        <v>20</v>
      </c>
      <c r="B30" s="56" t="s">
        <v>36</v>
      </c>
      <c r="C30" s="56"/>
      <c r="D30" s="19" t="s">
        <v>8</v>
      </c>
      <c r="E30" s="19">
        <v>1</v>
      </c>
      <c r="F30" s="19"/>
      <c r="G30" s="19"/>
      <c r="H30" s="9"/>
    </row>
    <row r="31" spans="1:8" ht="17.25" customHeight="1">
      <c r="A31" s="48">
        <v>21</v>
      </c>
      <c r="B31" s="56" t="s">
        <v>43</v>
      </c>
      <c r="C31" s="56"/>
      <c r="D31" s="19" t="s">
        <v>2</v>
      </c>
      <c r="E31" s="40">
        <v>24</v>
      </c>
      <c r="F31" s="19"/>
      <c r="G31" s="19"/>
      <c r="H31" s="9"/>
    </row>
    <row r="32" spans="1:8" ht="18.75" customHeight="1">
      <c r="A32" s="48">
        <v>22</v>
      </c>
      <c r="B32" s="56" t="s">
        <v>27</v>
      </c>
      <c r="C32" s="56"/>
      <c r="D32" s="19" t="s">
        <v>6</v>
      </c>
      <c r="E32" s="36">
        <v>99</v>
      </c>
      <c r="F32" s="19"/>
      <c r="G32" s="19"/>
      <c r="H32" s="9"/>
    </row>
    <row r="33" spans="1:8" ht="29.25" customHeight="1">
      <c r="A33" s="48">
        <v>23</v>
      </c>
      <c r="B33" s="56" t="s">
        <v>29</v>
      </c>
      <c r="C33" s="56"/>
      <c r="D33" s="45" t="s">
        <v>30</v>
      </c>
      <c r="E33" s="36">
        <v>12</v>
      </c>
      <c r="F33" s="19"/>
      <c r="G33" s="19"/>
      <c r="H33" s="9"/>
    </row>
    <row r="34" spans="1:8" ht="30.75" customHeight="1">
      <c r="A34" s="48">
        <v>24</v>
      </c>
      <c r="B34" s="63" t="s">
        <v>44</v>
      </c>
      <c r="C34" s="63"/>
      <c r="D34" s="45" t="s">
        <v>30</v>
      </c>
      <c r="E34" s="36">
        <v>6</v>
      </c>
      <c r="F34" s="19"/>
      <c r="G34" s="19"/>
      <c r="H34" s="9"/>
    </row>
    <row r="35" spans="1:8" ht="15" outlineLevel="1">
      <c r="A35" s="16"/>
      <c r="B35" s="53" t="s">
        <v>21</v>
      </c>
      <c r="C35" s="54"/>
      <c r="D35" s="54"/>
      <c r="E35" s="54"/>
      <c r="F35" s="55"/>
      <c r="G35" s="20">
        <f>SUM(G11:G34)</f>
        <v>0</v>
      </c>
      <c r="H35" s="9"/>
    </row>
    <row r="36" spans="1:8" ht="15" outlineLevel="1">
      <c r="A36" s="16"/>
      <c r="B36" s="53" t="s">
        <v>24</v>
      </c>
      <c r="C36" s="54"/>
      <c r="D36" s="54"/>
      <c r="E36" s="54"/>
      <c r="F36" s="55"/>
      <c r="G36" s="20">
        <f>G35*0.05</f>
        <v>0</v>
      </c>
      <c r="H36" s="9"/>
    </row>
    <row r="37" spans="1:8" ht="15" outlineLevel="1">
      <c r="A37" s="16"/>
      <c r="B37" s="53" t="s">
        <v>21</v>
      </c>
      <c r="C37" s="54"/>
      <c r="D37" s="54"/>
      <c r="E37" s="54"/>
      <c r="F37" s="55"/>
      <c r="G37" s="20">
        <f>G35+G36</f>
        <v>0</v>
      </c>
      <c r="H37" s="9"/>
    </row>
    <row r="38" spans="1:8" ht="15" outlineLevel="1">
      <c r="A38" s="16"/>
      <c r="B38" s="53" t="s">
        <v>22</v>
      </c>
      <c r="C38" s="54"/>
      <c r="D38" s="54"/>
      <c r="E38" s="54"/>
      <c r="F38" s="55"/>
      <c r="G38" s="20">
        <f>G37*0.2</f>
        <v>0</v>
      </c>
      <c r="H38" s="9"/>
    </row>
    <row r="39" spans="1:8" ht="15" outlineLevel="1">
      <c r="A39" s="16"/>
      <c r="B39" s="53" t="s">
        <v>21</v>
      </c>
      <c r="C39" s="54"/>
      <c r="D39" s="54"/>
      <c r="E39" s="54"/>
      <c r="F39" s="55"/>
      <c r="G39" s="20">
        <f>G37+G38</f>
        <v>0</v>
      </c>
      <c r="H39" s="7"/>
    </row>
    <row r="40" spans="1:8" ht="15">
      <c r="A40" s="16"/>
      <c r="B40" s="37"/>
      <c r="C40" s="37"/>
      <c r="D40" s="37"/>
      <c r="E40" s="37"/>
      <c r="F40" s="37"/>
      <c r="G40" s="37"/>
      <c r="H40" s="7"/>
    </row>
    <row r="41" spans="1:8" ht="15">
      <c r="A41" s="16"/>
      <c r="B41" s="37"/>
      <c r="C41" s="37"/>
      <c r="D41" s="37"/>
      <c r="E41" s="37"/>
      <c r="F41" s="37"/>
      <c r="G41" s="37"/>
      <c r="H41" s="7"/>
    </row>
    <row r="42" spans="1:8" ht="15">
      <c r="A42" s="16"/>
      <c r="B42" s="37"/>
      <c r="C42" s="37"/>
      <c r="D42" s="37"/>
      <c r="E42" s="37"/>
      <c r="F42" s="37"/>
      <c r="G42" s="37"/>
      <c r="H42" s="7"/>
    </row>
    <row r="43" spans="1:8" ht="15">
      <c r="A43" s="16"/>
      <c r="B43" s="37"/>
      <c r="C43" s="37"/>
      <c r="D43" s="37"/>
      <c r="E43" s="37"/>
      <c r="F43" s="37"/>
      <c r="G43" s="37"/>
      <c r="H43" s="7"/>
    </row>
    <row r="44" spans="1:8" ht="15">
      <c r="A44" s="16"/>
      <c r="B44" s="37"/>
      <c r="C44" s="37"/>
      <c r="D44" s="37"/>
      <c r="E44" s="37"/>
      <c r="F44" s="37"/>
      <c r="G44" s="37"/>
      <c r="H44" s="7"/>
    </row>
    <row r="45" spans="1:8" ht="15">
      <c r="A45" s="16"/>
      <c r="B45" s="37"/>
      <c r="C45" s="37"/>
      <c r="D45" s="37"/>
      <c r="E45" s="37"/>
      <c r="F45" s="37"/>
      <c r="G45" s="37"/>
      <c r="H45" s="7"/>
    </row>
    <row r="46" spans="1:8" ht="15">
      <c r="A46" s="16"/>
      <c r="B46" s="37"/>
      <c r="C46" s="37"/>
      <c r="D46" s="37"/>
      <c r="E46" s="37"/>
      <c r="F46" s="37"/>
      <c r="G46" s="37"/>
      <c r="H46" s="7"/>
    </row>
    <row r="47" spans="1:8" ht="15">
      <c r="A47" s="16"/>
      <c r="B47" s="37"/>
      <c r="C47" s="37"/>
      <c r="D47" s="37"/>
      <c r="E47" s="37"/>
      <c r="F47" s="37"/>
      <c r="G47" s="37"/>
      <c r="H47" s="7"/>
    </row>
    <row r="48" spans="1:8" ht="15">
      <c r="A48" s="16"/>
      <c r="B48" s="37"/>
      <c r="C48" s="37"/>
      <c r="D48" s="37"/>
      <c r="E48" s="37"/>
      <c r="F48" s="37"/>
      <c r="G48" s="37"/>
      <c r="H48" s="7"/>
    </row>
    <row r="49" spans="1:8" ht="12.75">
      <c r="A49" s="16"/>
      <c r="B49" s="9"/>
      <c r="C49" s="8"/>
      <c r="D49" s="13"/>
      <c r="E49" s="7"/>
      <c r="F49" s="7"/>
      <c r="G49" s="7"/>
      <c r="H49" s="7"/>
    </row>
    <row r="50" spans="1:8" ht="12.75">
      <c r="A50" s="16"/>
      <c r="B50" s="3" t="s">
        <v>5</v>
      </c>
      <c r="C50" s="17"/>
      <c r="F50" s="7"/>
      <c r="G50" s="7"/>
      <c r="H50" s="7"/>
    </row>
    <row r="51" spans="2:4" ht="12.75">
      <c r="B51" s="2"/>
      <c r="C51" s="22" t="s">
        <v>16</v>
      </c>
      <c r="D51" s="7"/>
    </row>
  </sheetData>
  <sheetProtection/>
  <mergeCells count="32">
    <mergeCell ref="B38:F38"/>
    <mergeCell ref="B39:F39"/>
    <mergeCell ref="B36:F36"/>
    <mergeCell ref="B35:F35"/>
    <mergeCell ref="B32:C32"/>
    <mergeCell ref="B37:F37"/>
    <mergeCell ref="B34:C34"/>
    <mergeCell ref="B33:C33"/>
    <mergeCell ref="B23:C23"/>
    <mergeCell ref="B24:C24"/>
    <mergeCell ref="B25:C25"/>
    <mergeCell ref="B26:C26"/>
    <mergeCell ref="B31:C31"/>
    <mergeCell ref="B28:C28"/>
    <mergeCell ref="B9:C9"/>
    <mergeCell ref="B10:C10"/>
    <mergeCell ref="B16:C16"/>
    <mergeCell ref="A7:G7"/>
    <mergeCell ref="B11:C11"/>
    <mergeCell ref="B13:C13"/>
    <mergeCell ref="B14:C14"/>
    <mergeCell ref="B15:C15"/>
    <mergeCell ref="B12:C12"/>
    <mergeCell ref="B29:C29"/>
    <mergeCell ref="B30:C30"/>
    <mergeCell ref="B27:C27"/>
    <mergeCell ref="B18:C18"/>
    <mergeCell ref="B19:C19"/>
    <mergeCell ref="B17:C17"/>
    <mergeCell ref="B20:C20"/>
    <mergeCell ref="B21:C21"/>
    <mergeCell ref="B22:C22"/>
  </mergeCells>
  <printOptions/>
  <pageMargins left="0.9448818897637796" right="0" top="1.1811023622047245" bottom="0.7874015748031497" header="0.5118110236220472" footer="0.31496062992125984"/>
  <pageSetup horizontalDpi="600" verticalDpi="600" orientation="portrait" paperSize="9" r:id="rId1"/>
  <headerFooter alignWithMargins="0">
    <oddFooter>&amp;C&amp;P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Elka Ganeva</dc:creator>
  <cp:keywords/>
  <dc:description/>
  <cp:lastModifiedBy>user</cp:lastModifiedBy>
  <cp:lastPrinted>2016-02-21T16:52:42Z</cp:lastPrinted>
  <dcterms:created xsi:type="dcterms:W3CDTF">2003-04-21T12:20:15Z</dcterms:created>
  <dcterms:modified xsi:type="dcterms:W3CDTF">2016-02-29T13:32:32Z</dcterms:modified>
  <cp:category/>
  <cp:version/>
  <cp:contentType/>
  <cp:contentStatus/>
</cp:coreProperties>
</file>